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5595" windowHeight="3600"/>
  </bookViews>
  <sheets>
    <sheet name="ไตรมาส3" sheetId="3" r:id="rId1"/>
  </sheets>
  <calcPr calcId="124519"/>
</workbook>
</file>

<file path=xl/calcChain.xml><?xml version="1.0" encoding="utf-8"?>
<calcChain xmlns="http://schemas.openxmlformats.org/spreadsheetml/2006/main">
  <c r="F13" i="3"/>
  <c r="E13"/>
  <c r="D13"/>
  <c r="F12"/>
  <c r="E12"/>
  <c r="D12"/>
  <c r="F11"/>
  <c r="E11"/>
  <c r="D11"/>
  <c r="F10"/>
  <c r="F9"/>
  <c r="E9"/>
  <c r="D9"/>
  <c r="E10"/>
  <c r="D10"/>
  <c r="C16"/>
  <c r="C15"/>
  <c r="C14"/>
  <c r="F8"/>
  <c r="E8"/>
  <c r="D8"/>
  <c r="C8" s="1"/>
  <c r="C7"/>
  <c r="C13" l="1"/>
  <c r="C12"/>
  <c r="C10"/>
  <c r="C9"/>
  <c r="F17"/>
  <c r="E17"/>
  <c r="C11"/>
  <c r="D17"/>
  <c r="C17" l="1"/>
</calcChain>
</file>

<file path=xl/sharedStrings.xml><?xml version="1.0" encoding="utf-8"?>
<sst xmlns="http://schemas.openxmlformats.org/spreadsheetml/2006/main" count="31" uniqueCount="29">
  <si>
    <t>แผนการใช้จ่ายเงินรวม</t>
  </si>
  <si>
    <t>ลำดับที่</t>
  </si>
  <si>
    <t>รายการ</t>
  </si>
  <si>
    <t>ประมาณการค่าใช้จ่าย</t>
  </si>
  <si>
    <t>รวม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</si>
  <si>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</si>
  <si>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</si>
  <si>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</si>
  <si>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</si>
  <si>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</si>
  <si>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</si>
  <si>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</si>
  <si>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</si>
  <si>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เดือน ตุลาคม</t>
  </si>
  <si>
    <t>เดือน พฤศจิกายน</t>
  </si>
  <si>
    <t>เดือน ธันวาคม</t>
  </si>
  <si>
    <t>องค์การบริหารส่วนตำบลป่าบอน</t>
  </si>
  <si>
    <t>(ลงชื่อ)  ............................................ ผู้รายงาน</t>
  </si>
  <si>
    <t>หมายเหตุ.........................................................................................................................................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</si>
  <si>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</si>
  <si>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           (นางสาวจินดารัตน์  แซ่ลิ่ม)</t>
  </si>
  <si>
    <t xml:space="preserve">          เจ้าพนักงานการเงินและบัญชี</t>
  </si>
  <si>
    <t>เงินเดือน (ฝ่ายประจำ)</t>
  </si>
  <si>
    <t>เงินเดือน (ฝ่ายการเมือง)</t>
  </si>
  <si>
    <t>(ลงชื่อ) ................................................ ผู้ตรวจสอบ</t>
  </si>
  <si>
    <t>งบประมาณรายจ่าย  ประจำปี  พ.ศ. 2562</t>
  </si>
  <si>
    <t xml:space="preserve">                 (นางประทุม  ไชยแก้ว)</t>
  </si>
  <si>
    <t xml:space="preserve">                   ผู้อำนวยการกองคลัง</t>
  </si>
  <si>
    <t>ไตรมาสที่   3  ตั้งแต่เดือน  เมษายน   ถึงเดือน  มิถุนายน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</si>
</sst>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5" xfId="0" applyFont="1" applyBorder="1"/>
    <xf numFmtId="43" fontId="2" fillId="0" borderId="5" xfId="1" applyFont="1" applyBorder="1"/>
    <xf numFmtId="0" fontId="3" fillId="0" borderId="0" xfId="0" applyFont="1"/>
    <xf numFmtId="0" fontId="5" fillId="0" borderId="0" xfId="0" applyFont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43" fontId="2" fillId="0" borderId="7" xfId="1" applyFont="1" applyBorder="1"/>
    <xf numFmtId="0" fontId="2" fillId="0" borderId="7" xfId="0" applyFont="1" applyBorder="1"/>
    <xf numFmtId="0" fontId="4" fillId="0" borderId="1" xfId="0" applyFont="1" applyBorder="1"/>
    <xf numFmtId="43" fontId="4" fillId="0" borderId="2" xfId="0" applyNumberFormat="1" applyFont="1" applyBorder="1"/>
    <xf numFmtId="0" fontId="2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I11" sqref="I11"/>
    </sheetView>
  </sheetViews>
  <sheetFormatPr defaultRowHeight="12.75"/>
  <cols>
    <col min="1" max="1" width="11.42578125" style="5" customWidth="1"/>
    <col min="2" max="2" width="30.85546875" style="5" customWidth="1"/>
    <col min="3" max="3" width="23.42578125" style="5" bestFit="1" customWidth="1"/>
    <col min="4" max="4" width="22.85546875" style="5" customWidth="1"/>
    <col min="5" max="5" width="25.28515625" style="5" customWidth="1"/>
    <col min="6" max="6" width="23.85546875" style="5" customWidth="1"/>
    <col min="7" max="16384" width="9.140625" style="5"/>
  </cols>
  <sheetData>
    <row r="1" spans="1:8" ht="23.25">
      <c r="A1" s="20" t="s">
        <v>16</v>
      </c>
      <c r="B1" s="20"/>
      <c r="C1" s="20"/>
      <c r="D1" s="20"/>
      <c r="E1" s="20"/>
      <c r="F1" s="20"/>
      <c r="G1" s="1"/>
      <c r="H1" s="1"/>
    </row>
    <row r="2" spans="1:8" ht="23.25">
      <c r="A2" s="20" t="s">
        <v>0</v>
      </c>
      <c r="B2" s="20"/>
      <c r="C2" s="20"/>
      <c r="D2" s="20"/>
      <c r="E2" s="20"/>
      <c r="F2" s="20"/>
      <c r="G2" s="1"/>
      <c r="H2" s="1"/>
    </row>
    <row r="3" spans="1:8" ht="23.25">
      <c r="A3" s="20" t="s">
        <v>25</v>
      </c>
      <c r="B3" s="20"/>
      <c r="C3" s="20"/>
      <c r="D3" s="20"/>
      <c r="E3" s="20"/>
      <c r="F3" s="20"/>
      <c r="G3" s="1"/>
      <c r="H3" s="1"/>
    </row>
    <row r="4" spans="1:8" ht="23.25">
      <c r="A4" s="21" t="s">
        <v>28</v>
      </c>
      <c r="B4" s="21"/>
      <c r="C4" s="21"/>
      <c r="D4" s="21"/>
      <c r="E4" s="21"/>
      <c r="F4" s="21"/>
      <c r="G4" s="1"/>
      <c r="H4" s="1"/>
    </row>
    <row r="5" spans="1:8" ht="20.25">
      <c r="A5" s="6" t="s">
        <v>1</v>
      </c>
      <c r="B5" s="6" t="s">
        <v>2</v>
      </c>
      <c r="C5" s="17" t="s">
        <v>3</v>
      </c>
      <c r="D5" s="18"/>
      <c r="E5" s="18"/>
      <c r="F5" s="19"/>
      <c r="G5" s="1"/>
      <c r="H5" s="1"/>
    </row>
    <row r="6" spans="1:8" ht="20.25">
      <c r="A6" s="7"/>
      <c r="B6" s="7"/>
      <c r="C6" s="8" t="s">
        <v>4</v>
      </c>
      <c r="D6" s="8" t="s">
        <v>13</v>
      </c>
      <c r="E6" s="8" t="s">
        <v>14</v>
      </c>
      <c r="F6" s="16" t="s">
        <v>15</v>
      </c>
      <c r="G6" s="1"/>
      <c r="H6" s="1"/>
    </row>
    <row r="7" spans="1:8" ht="20.25">
      <c r="A7" s="9">
        <v>1</v>
      </c>
      <c r="B7" s="2" t="s">
        <v>5</v>
      </c>
      <c r="C7" s="10">
        <f>(D7+E7+F7)</f>
        <v>3240000</v>
      </c>
      <c r="D7" s="3">
        <v>1070000</v>
      </c>
      <c r="E7" s="3">
        <v>1070000</v>
      </c>
      <c r="F7" s="11">
        <v>1100000</v>
      </c>
      <c r="G7" s="1"/>
      <c r="H7" s="1"/>
    </row>
    <row r="8" spans="1:8" ht="20.25">
      <c r="A8" s="9">
        <v>2</v>
      </c>
      <c r="B8" s="2" t="s">
        <v>23</v>
      </c>
      <c r="C8" s="10">
        <f t="shared" ref="C8:C16" si="0">(D8+E8+F8)</f>
        <v>642780</v>
      </c>
      <c r="D8" s="3">
        <f>214260</f>
        <v>214260</v>
      </c>
      <c r="E8" s="3">
        <f>214260</f>
        <v>214260</v>
      </c>
      <c r="F8" s="3">
        <f>214260</f>
        <v>214260</v>
      </c>
      <c r="G8" s="1"/>
      <c r="H8" s="1"/>
    </row>
    <row r="9" spans="1:8" ht="20.25">
      <c r="A9" s="9">
        <v>3</v>
      </c>
      <c r="B9" s="2" t="s">
        <v>22</v>
      </c>
      <c r="C9" s="10">
        <f t="shared" si="0"/>
        <v>3252600</v>
      </c>
      <c r="D9" s="3">
        <f>525200+150000+139000+270000</f>
        <v>1084200</v>
      </c>
      <c r="E9" s="3">
        <f>525200+150000+139000+270000</f>
        <v>1084200</v>
      </c>
      <c r="F9" s="3">
        <f>525200+150000+139000+270000</f>
        <v>1084200</v>
      </c>
      <c r="G9" s="1"/>
      <c r="H9" s="1"/>
    </row>
    <row r="10" spans="1:8" ht="20.25">
      <c r="A10" s="9">
        <v>4</v>
      </c>
      <c r="B10" s="2" t="s">
        <v>6</v>
      </c>
      <c r="C10" s="10">
        <f t="shared" si="0"/>
        <v>112500</v>
      </c>
      <c r="D10" s="3">
        <f>45000+6000</f>
        <v>51000</v>
      </c>
      <c r="E10" s="3">
        <f>13500+8000</f>
        <v>21500</v>
      </c>
      <c r="F10" s="3">
        <f>10000+20000+7000+3000</f>
        <v>40000</v>
      </c>
      <c r="G10" s="1"/>
      <c r="H10" s="1"/>
    </row>
    <row r="11" spans="1:8" ht="20.25">
      <c r="A11" s="9">
        <v>5</v>
      </c>
      <c r="B11" s="2" t="s">
        <v>7</v>
      </c>
      <c r="C11" s="10">
        <f t="shared" si="0"/>
        <v>1003500</v>
      </c>
      <c r="D11" s="3">
        <f>2000+128500+180000+5000+20000</f>
        <v>335500</v>
      </c>
      <c r="E11" s="3">
        <f>69000+36600+42400+200000+36000+20000</f>
        <v>404000</v>
      </c>
      <c r="F11" s="3">
        <f>2000+101000+50000+91000+20000</f>
        <v>264000</v>
      </c>
      <c r="G11" s="1"/>
      <c r="H11" s="1"/>
    </row>
    <row r="12" spans="1:8" ht="20.25">
      <c r="A12" s="9">
        <v>6</v>
      </c>
      <c r="B12" s="2" t="s">
        <v>8</v>
      </c>
      <c r="C12" s="10">
        <f>SUM(D12:F12)</f>
        <v>700700</v>
      </c>
      <c r="D12" s="3">
        <f>57000+140000+2000</f>
        <v>199000</v>
      </c>
      <c r="E12" s="3">
        <f>16000+350000+10000+2000</f>
        <v>378000</v>
      </c>
      <c r="F12" s="11">
        <f>54700+50000+17000+2000</f>
        <v>123700</v>
      </c>
      <c r="G12" s="1"/>
      <c r="H12" s="1"/>
    </row>
    <row r="13" spans="1:8" ht="20.25">
      <c r="A13" s="9">
        <v>7</v>
      </c>
      <c r="B13" s="12" t="s">
        <v>9</v>
      </c>
      <c r="C13" s="10">
        <f t="shared" si="0"/>
        <v>497500</v>
      </c>
      <c r="D13" s="11">
        <f>134000+3000+1000</f>
        <v>138000</v>
      </c>
      <c r="E13" s="3">
        <f>176000+3000+1000</f>
        <v>180000</v>
      </c>
      <c r="F13" s="11">
        <f>175500+3000+1000</f>
        <v>179500</v>
      </c>
      <c r="G13" s="1"/>
      <c r="H13" s="1"/>
    </row>
    <row r="14" spans="1:8" s="1" customFormat="1" ht="20.25">
      <c r="A14" s="9">
        <v>8</v>
      </c>
      <c r="B14" s="12" t="s">
        <v>10</v>
      </c>
      <c r="C14" s="10">
        <f t="shared" si="0"/>
        <v>270000</v>
      </c>
      <c r="D14" s="11"/>
      <c r="E14" s="3">
        <v>270000</v>
      </c>
      <c r="F14" s="11"/>
    </row>
    <row r="15" spans="1:8" s="1" customFormat="1" ht="20.25">
      <c r="A15" s="9">
        <v>9</v>
      </c>
      <c r="B15" s="12" t="s">
        <v>11</v>
      </c>
      <c r="C15" s="10">
        <f t="shared" si="0"/>
        <v>487000</v>
      </c>
      <c r="D15" s="11"/>
      <c r="E15" s="3"/>
      <c r="F15" s="11">
        <v>487000</v>
      </c>
    </row>
    <row r="16" spans="1:8" s="1" customFormat="1" ht="20.25">
      <c r="A16" s="9">
        <v>10</v>
      </c>
      <c r="B16" s="12" t="s">
        <v>12</v>
      </c>
      <c r="C16" s="10">
        <f t="shared" si="0"/>
        <v>240000</v>
      </c>
      <c r="D16" s="11">
        <v>240000</v>
      </c>
      <c r="E16" s="3"/>
      <c r="F16" s="11"/>
    </row>
    <row r="17" spans="1:8" ht="20.25">
      <c r="A17" s="13"/>
      <c r="B17" s="16" t="s">
        <v>4</v>
      </c>
      <c r="C17" s="14">
        <f>SUM(C7:C16)</f>
        <v>10446580</v>
      </c>
      <c r="D17" s="14">
        <f>SUM(D7:D16)</f>
        <v>3331960</v>
      </c>
      <c r="E17" s="14">
        <f>SUM(E7:E16)</f>
        <v>3621960</v>
      </c>
      <c r="F17" s="14">
        <f>SUM(F7:F16)</f>
        <v>3492660</v>
      </c>
      <c r="G17" s="1"/>
      <c r="H17" s="1"/>
    </row>
    <row r="18" spans="1:8" ht="20.25">
      <c r="A18" s="1"/>
      <c r="B18" s="1"/>
      <c r="C18" s="1"/>
      <c r="D18" s="1"/>
      <c r="E18" s="1"/>
      <c r="F18" s="1"/>
      <c r="G18" s="1"/>
      <c r="H18" s="1"/>
    </row>
    <row r="19" spans="1:8" ht="23.25">
      <c r="A19" s="4"/>
      <c r="B19" s="4" t="s">
        <v>18</v>
      </c>
      <c r="C19" s="4"/>
      <c r="D19" s="4"/>
      <c r="E19" s="4"/>
      <c r="F19" s="4"/>
      <c r="G19" s="1"/>
      <c r="H19" s="1"/>
    </row>
    <row r="20" spans="1:8" ht="23.25">
      <c r="A20" s="4"/>
      <c r="B20" s="4" t="s">
        <v>19</v>
      </c>
      <c r="C20" s="4"/>
      <c r="D20" s="4"/>
      <c r="E20" s="4"/>
      <c r="F20" s="4"/>
      <c r="G20" s="1"/>
      <c r="H20" s="1"/>
    </row>
    <row r="21" spans="1:8" ht="23.25">
      <c r="A21" s="4"/>
      <c r="B21" s="4" t="s">
        <v>19</v>
      </c>
      <c r="C21" s="4"/>
      <c r="D21" s="4"/>
      <c r="E21" s="4"/>
      <c r="F21" s="4"/>
      <c r="G21" s="1"/>
      <c r="H21" s="1"/>
    </row>
    <row r="22" spans="1:8" ht="23.25">
      <c r="A22" s="4"/>
      <c r="B22" s="4"/>
      <c r="C22" s="4"/>
      <c r="D22" s="4"/>
      <c r="E22" s="4"/>
      <c r="F22" s="4"/>
      <c r="G22" s="1"/>
      <c r="H22" s="1"/>
    </row>
    <row r="23" spans="1:8" ht="20.25">
      <c r="A23" s="1" t="s">
        <v>17</v>
      </c>
      <c r="B23" s="1"/>
      <c r="C23" s="1"/>
      <c r="D23" s="1" t="s">
        <v>24</v>
      </c>
      <c r="E23" s="1"/>
      <c r="F23" s="1"/>
      <c r="G23" s="1"/>
      <c r="H23" s="1"/>
    </row>
    <row r="24" spans="1:8" ht="20.25">
      <c r="A24" s="1" t="s">
        <v>20</v>
      </c>
      <c r="B24" s="1"/>
      <c r="C24" s="1"/>
      <c r="D24" s="1" t="s">
        <v>26</v>
      </c>
      <c r="E24" s="1"/>
      <c r="F24" s="1"/>
      <c r="G24" s="1"/>
      <c r="H24" s="1"/>
    </row>
    <row r="25" spans="1:8" ht="20.25">
      <c r="A25" s="15" t="s">
        <v>21</v>
      </c>
      <c r="B25" s="15"/>
      <c r="C25" s="15"/>
      <c r="D25" s="1" t="s">
        <v>27</v>
      </c>
      <c r="E25" s="1"/>
      <c r="F25" s="1"/>
      <c r="G25" s="1"/>
      <c r="H25" s="1"/>
    </row>
    <row r="26" spans="1:8" ht="20.25">
      <c r="A26" s="1"/>
      <c r="B26" s="1"/>
      <c r="C26" s="1"/>
      <c r="D26" s="1"/>
      <c r="E26" s="1"/>
      <c r="F26" s="1"/>
      <c r="G26" s="1"/>
      <c r="H26" s="1"/>
    </row>
    <row r="27" spans="1:8" ht="20.25">
      <c r="A27" s="1"/>
      <c r="B27" s="1"/>
      <c r="C27" s="1"/>
      <c r="D27" s="1"/>
      <c r="E27" s="1"/>
      <c r="F27" s="1"/>
      <c r="G27" s="1"/>
      <c r="H27" s="1"/>
    </row>
    <row r="28" spans="1:8" ht="20.25">
      <c r="A28" s="1"/>
      <c r="B28" s="1"/>
      <c r="C28" s="1"/>
      <c r="D28" s="1"/>
      <c r="E28" s="1"/>
      <c r="F28" s="1"/>
      <c r="G28" s="1"/>
      <c r="H28" s="1"/>
    </row>
    <row r="29" spans="1:8" ht="20.25">
      <c r="A29" s="1"/>
      <c r="B29" s="1"/>
      <c r="C29" s="1"/>
      <c r="D29" s="1"/>
      <c r="E29" s="1"/>
      <c r="F29" s="1"/>
      <c r="G29" s="1"/>
      <c r="H29" s="1"/>
    </row>
    <row r="30" spans="1:8" ht="20.25">
      <c r="A30" s="1"/>
      <c r="B30" s="1"/>
      <c r="C30" s="1"/>
      <c r="D30" s="1"/>
      <c r="E30" s="1"/>
      <c r="F30" s="1"/>
      <c r="G30" s="1"/>
      <c r="H30" s="1"/>
    </row>
  </sheetData>
  <mergeCells count="5">
    <mergeCell ref="A1:F1"/>
    <mergeCell ref="A2:F2"/>
    <mergeCell ref="A3:F3"/>
    <mergeCell ref="A4:F4"/>
    <mergeCell ref="C5:F5"/>
  </mergeCells>
  <phoneticPr fontId="0" type="noConversion"/>
  <pageMargins left="0.28999999999999998" right="0.16" top="0.98425196850393704" bottom="0.51181102362204722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ไตรมาส3</vt:lpstr>
    </vt:vector>
  </TitlesOfParts>
  <Company>Warner Brothers Movie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Bugs Bunny</dc:creator>
  <cp:lastModifiedBy>Home</cp:lastModifiedBy>
  <cp:lastPrinted>2019-06-26T04:17:11Z</cp:lastPrinted>
  <dcterms:created xsi:type="dcterms:W3CDTF">2010-07-23T07:23:38Z</dcterms:created>
  <dcterms:modified xsi:type="dcterms:W3CDTF">2019-06-26T06:48:48Z</dcterms:modified>
</cp:coreProperties>
</file>